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32" windowWidth="15336" windowHeight="4080" tabRatio="914" activeTab="0"/>
  </bookViews>
  <sheets>
    <sheet name="Fin. būklės" sheetId="1" r:id="rId1"/>
    <sheet name="Veiklos rez." sheetId="2" r:id="rId2"/>
  </sheets>
  <definedNames>
    <definedName name="_xlnm.Print_Area" localSheetId="0">'Fin. būklės'!$A$1:$E$104</definedName>
    <definedName name="_xlnm.Print_Area" localSheetId="1">'Veiklos rez.'!$A$1:$E$57</definedName>
    <definedName name="_xlnm.Print_Titles" localSheetId="0">'Fin. būklės'!$15:$15</definedName>
    <definedName name="Z_72E09E40_60E4_4870_B503_667223FFCBBB_.wvu.PrintTitles" localSheetId="1" hidden="1">'Veiklos rez.'!#REF!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  <definedName name="Z_B761A5BA_D209_4FD2_9632_8518B88D8918_.wvu.Cols" localSheetId="1" hidden="1">'Veiklos rez.'!#REF!</definedName>
  </definedNames>
  <calcPr fullCalcOnLoad="1"/>
</workbook>
</file>

<file path=xl/sharedStrings.xml><?xml version="1.0" encoding="utf-8"?>
<sst xmlns="http://schemas.openxmlformats.org/spreadsheetml/2006/main" count="263" uniqueCount="201">
  <si>
    <t>Eil. Nr.</t>
  </si>
  <si>
    <t>A.</t>
  </si>
  <si>
    <t>I.</t>
  </si>
  <si>
    <t>I.1</t>
  </si>
  <si>
    <t>Plėtros darbai</t>
  </si>
  <si>
    <t>I.2</t>
  </si>
  <si>
    <t>Programinė įranga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</si>
  <si>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</si>
  <si>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</si>
  <si>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</si>
  <si>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</si>
  <si>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</si>
  <si>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</si>
  <si>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</si>
  <si>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</si>
  <si>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</si>
  <si>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</si>
  <si>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</si>
  <si>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</si>
  <si>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</si>
  <si>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</si>
  <si>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Kitas materialusis turtas</t>
  </si>
  <si>
    <t>II.8</t>
  </si>
  <si>
    <t>Nebaigta statyba ir išankstiniai apmokėjimai</t>
  </si>
  <si>
    <t>III.</t>
  </si>
  <si>
    <t>Ilgalaikis finansinis turtas</t>
  </si>
  <si>
    <t>III.1</t>
  </si>
  <si>
    <t>III.2</t>
  </si>
  <si>
    <t>Investicijos į skolos vertybinius popierius</t>
  </si>
  <si>
    <t>III.3</t>
  </si>
  <si>
    <t>III.4</t>
  </si>
  <si>
    <t>Po vienerių metų gautinos sumos</t>
  </si>
  <si>
    <t>III.5</t>
  </si>
  <si>
    <t>Ilgalaikiai terminuoti indėliai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</si>
  <si>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</si>
  <si>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</si>
  <si>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</si>
  <si>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</si>
  <si>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</si>
  <si>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</si>
  <si>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Nebaigta gamyba ir nebaigtos vykdyti sutartys</t>
  </si>
  <si>
    <t>Pagaminta produkcija ir turtas, skirtas parduoti (perduoti)</t>
  </si>
  <si>
    <t>Išankstiniai apmokėjimai</t>
  </si>
  <si>
    <t>Per vienerius metus gautinos sumos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</si>
  <si>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</si>
  <si>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</si>
  <si>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</si>
  <si>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</si>
  <si>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</si>
  <si>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</si>
  <si>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V.1</t>
  </si>
  <si>
    <t>Pinigai iš biudžeto</t>
  </si>
  <si>
    <t>V.2</t>
  </si>
  <si>
    <t>Kiti pinigai ir pinigų ekvivalentai</t>
  </si>
  <si>
    <t>D.</t>
  </si>
  <si>
    <t xml:space="preserve">Iš valstybės biudžeto </t>
  </si>
  <si>
    <t>Nepiniginiam turtui įsigyti</t>
  </si>
  <si>
    <t>Kitoms išlaidoms</t>
  </si>
  <si>
    <t>Iš savivaldybės biudžeto</t>
  </si>
  <si>
    <t>Iš Europos sąjungos, užsienio valstybių ir tarptautinių institucijų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</si>
  <si>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</si>
  <si>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</si>
  <si>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</si>
  <si>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</si>
  <si>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</si>
  <si>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</si>
  <si>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</si>
  <si>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Kitų ilgalaikių įsipareigojimų einamųjų metų dalis</t>
  </si>
  <si>
    <t>Trumpalaikės finansinės skolos</t>
  </si>
  <si>
    <t>Mokėtinos sumos į biudžetus ir fondus</t>
  </si>
  <si>
    <t>II.4.1</t>
  </si>
  <si>
    <t>Grąžintinos finansavimo sumos</t>
  </si>
  <si>
    <t>II.4.2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</si>
  <si>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</si>
  <si>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</si>
  <si>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</si>
  <si>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</si>
  <si>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</si>
  <si>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</si>
  <si>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Ankstesnių metų</t>
  </si>
  <si>
    <t>Einamųjų metų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</si>
  <si>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</si>
  <si>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</si>
  <si>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</si>
  <si>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</si>
  <si>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</si>
  <si>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</si>
  <si>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</si>
  <si>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</si>
  <si>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</si>
  <si>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</si>
  <si>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</si>
  <si>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</si>
  <si>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</si>
  <si>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</si>
  <si>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</si>
  <si>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</si>
  <si>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</si>
  <si>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</si>
  <si>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</si>
  <si>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</si>
  <si>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</si>
  <si>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</si>
  <si>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Kiti rezervai</t>
  </si>
  <si>
    <t>Iš ES, užsienio valstybių ir tarptautinių institucijų lėšų</t>
  </si>
  <si>
    <t>Žemė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</si>
  <si>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</si>
  <si>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</si>
  <si>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</si>
  <si>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</si>
  <si>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</si>
  <si>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</si>
  <si>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</si>
  <si>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</si>
  <si>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Paskolos kontroliuojamiems ir asocijuotiesiems subjektams</t>
  </si>
  <si>
    <t>Kitas ilgalaikis turtas</t>
  </si>
  <si>
    <t>Gautinos sumos iš kontroliuojamų ir asocijuotųjų subjektų</t>
  </si>
  <si>
    <t>Gautini mokesčiai ir socialinės įmokos</t>
  </si>
  <si>
    <t>IŠ VISO TURTO:</t>
  </si>
  <si>
    <t>Ilgalaikės finansinės skolos</t>
  </si>
  <si>
    <t>Mokėtinos socialinės išmokos</t>
  </si>
  <si>
    <t>Valstybinės mokesčių inspekcijos grąžintini mokesčiai</t>
  </si>
  <si>
    <t>Kontroliuojamiems ir asocijuotiesiems subjektams mokėtinos sumos</t>
  </si>
  <si>
    <t>Kiti trumpalaikiai įsipareigojimai</t>
  </si>
  <si>
    <t>Tikrosios vertės rezervas</t>
  </si>
  <si>
    <t>Sukauptas perviršis ar deficitas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</si>
  <si>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</si>
  <si>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</si>
  <si>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</si>
  <si>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</si>
  <si>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</si>
  <si>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Kitas ilgalaikis finansinis turtas</t>
  </si>
  <si>
    <t>GRYNASIS PERVIRŠIS AR DEFICITAS</t>
  </si>
  <si>
    <t>IX.</t>
  </si>
  <si>
    <t>X.</t>
  </si>
  <si>
    <t>XI.</t>
  </si>
  <si>
    <t>XII.</t>
  </si>
  <si>
    <t>ILGALAIKIS TURTAS</t>
  </si>
  <si>
    <t>Ilgalaikis nematerialusis turtas</t>
  </si>
  <si>
    <t>BIOLOGINIS TURTAS</t>
  </si>
  <si>
    <t>TRUMPALAIKIS TURTAS</t>
  </si>
  <si>
    <t>FINANSAVIMO SUMOS</t>
  </si>
  <si>
    <t>ĮSIPAREIGOJIMAI</t>
  </si>
  <si>
    <t>GRYNASIS TURTAS</t>
  </si>
  <si>
    <t>I. 1</t>
  </si>
  <si>
    <t>I. 2</t>
  </si>
  <si>
    <t>(Žemesniojo lygio finansinės būklės ataskaitos forma)</t>
  </si>
  <si>
    <t>(viešojo sektoriaus subjekto pavadinimas)</t>
  </si>
  <si>
    <t>(viešojo sektoriaus subjekto kodas, adresas, pavaldumas kontroliuojančiam viešojo sektoriaus subjektui)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</si>
  <si>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</si>
  <si>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</si>
  <si>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</si>
  <si>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</si>
  <si>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</si>
  <si>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</si>
  <si>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IŠ VISO FINANSAVIMO SUMŲ, ĮSIPAREIGOJIMŲ IR GRYNOJO TURTO:</t>
  </si>
  <si>
    <t xml:space="preserve">     (viešojo sektoriaus subjekto vadovo pareigų pavadinimas)                   (vardas ir pavardė)                   (parašas)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</si>
  <si>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</si>
  <si>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</si>
  <si>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</si>
  <si>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</si>
  <si>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</si>
  <si>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</si>
  <si>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</si>
  <si>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</si>
  <si>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</si>
  <si>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</si>
  <si>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</si>
  <si>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</si>
  <si>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</si>
  <si>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</si>
  <si>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</si>
  <si>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</si>
  <si>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</si>
  <si>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</si>
  <si>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</si>
  <si>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</si>
  <si>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</si>
  <si>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</si>
  <si>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</si>
  <si>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</si>
  <si>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 xml:space="preserve">(Žemesniojo lygio viešojo sektoriaus subjektų, išskyrus mokesčių fondus ir išteklių </t>
  </si>
  <si>
    <t>fondus (įskaitant socialinės apsaugos fondus), veiklos rezultatų ataskaitos forma)</t>
  </si>
  <si>
    <t>(Viešojo sektoriaus subjekto pavadinimas)</t>
  </si>
  <si>
    <t xml:space="preserve">       (viešojo sektoriaus subjekto vadovo pareigų pavadinimas)                   (vardas ir pavardė)                    (parašas)</t>
  </si>
  <si>
    <t>ALYTAUS MIESTO SAVIVALDYBĖS VISUOMENĖS SVEIKATOS BIURAS</t>
  </si>
  <si>
    <t xml:space="preserve">301768543  S.DARIAUS IR S. GIRĖNO  1/33  ALYTUS  </t>
  </si>
  <si>
    <t xml:space="preserve">          Direktorė                                                                                                         Daiva Kubilienė </t>
  </si>
  <si>
    <t xml:space="preserve">      Direktorė                                                                                                             Daiva  Kubilienė</t>
  </si>
  <si>
    <t>PAGAL 2011 M.  KOVO  31 D. DUOMENIS</t>
  </si>
  <si>
    <t>2011 06 08    Nr. _____</t>
  </si>
  <si>
    <t>PAGAL 2011 M. KOVO  31 D. DUOMENIS</t>
  </si>
  <si>
    <t>2011 06 08      Nr._____</t>
  </si>
  <si>
    <t>872</t>
  </si>
  <si>
    <t>9707</t>
  </si>
  <si>
    <t>815</t>
  </si>
  <si>
    <t>17380</t>
  </si>
  <si>
    <t>57</t>
  </si>
  <si>
    <t>481</t>
  </si>
  <si>
    <t>7838</t>
  </si>
  <si>
    <t>1388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</si>
</sst>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0.000"/>
    <numFmt numFmtId="178" formatCode="[$-427]yyyy\ &quot;m.&quot;\ mmmm\ d\ &quot;d.&quot;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0"/>
      <color indexed="8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4" applyNumberFormat="0" applyAlignment="0" applyProtection="0"/>
    <xf numFmtId="0" fontId="9" fillId="0" borderId="0" applyNumberFormat="0" applyFill="0" applyBorder="0" applyAlignment="0" applyProtection="0"/>
    <xf numFmtId="0" fontId="21" fillId="7" borderId="5" applyNumberFormat="0" applyAlignment="0" applyProtection="0"/>
    <xf numFmtId="0" fontId="2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8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left" vertical="top" wrapText="1" indent="1"/>
    </xf>
    <xf numFmtId="0" fontId="3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top" wrapText="1" inden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3" fillId="24" borderId="11" xfId="0" applyFont="1" applyFill="1" applyBorder="1" applyAlignment="1">
      <alignment horizontal="justify" vertical="top"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indent="1"/>
    </xf>
    <xf numFmtId="0" fontId="3" fillId="24" borderId="11" xfId="0" applyFont="1" applyFill="1" applyBorder="1" applyAlignment="1">
      <alignment horizontal="left" vertical="top" indent="1"/>
    </xf>
    <xf numFmtId="0" fontId="3" fillId="24" borderId="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vertical="top" wrapText="1" indent="1"/>
    </xf>
    <xf numFmtId="0" fontId="3" fillId="24" borderId="11" xfId="0" applyFont="1" applyFill="1" applyBorder="1" applyAlignment="1">
      <alignment horizontal="left" vertical="top" wrapText="1" indent="1"/>
    </xf>
    <xf numFmtId="0" fontId="3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/>
    </xf>
    <xf numFmtId="49" fontId="4" fillId="24" borderId="11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justify" vertical="top"/>
    </xf>
    <xf numFmtId="1" fontId="3" fillId="24" borderId="11" xfId="0" applyNumberFormat="1" applyFont="1" applyFill="1" applyBorder="1" applyAlignment="1">
      <alignment vertical="top"/>
    </xf>
    <xf numFmtId="1" fontId="3" fillId="24" borderId="11" xfId="0" applyNumberFormat="1" applyFont="1" applyFill="1" applyBorder="1" applyAlignment="1" quotePrefix="1">
      <alignment horizontal="left" vertical="top" wrapText="1"/>
    </xf>
    <xf numFmtId="1" fontId="3" fillId="24" borderId="11" xfId="0" applyNumberFormat="1" applyFont="1" applyFill="1" applyBorder="1" applyAlignment="1">
      <alignment horizontal="left" vertical="top" wrapText="1"/>
    </xf>
    <xf numFmtId="1" fontId="3" fillId="24" borderId="11" xfId="0" applyNumberFormat="1" applyFont="1" applyFill="1" applyBorder="1" applyAlignment="1">
      <alignment vertical="top" wrapText="1"/>
    </xf>
    <xf numFmtId="1" fontId="3" fillId="24" borderId="11" xfId="0" applyNumberFormat="1" applyFont="1" applyFill="1" applyBorder="1" applyAlignment="1">
      <alignment horizontal="justify" vertical="top"/>
    </xf>
    <xf numFmtId="1" fontId="4" fillId="24" borderId="11" xfId="0" applyNumberFormat="1" applyFont="1" applyFill="1" applyBorder="1" applyAlignment="1">
      <alignment vertical="top"/>
    </xf>
    <xf numFmtId="1" fontId="3" fillId="24" borderId="12" xfId="0" applyNumberFormat="1" applyFont="1" applyFill="1" applyBorder="1" applyAlignment="1">
      <alignment horizontal="left" vertical="top" wrapText="1"/>
    </xf>
    <xf numFmtId="1" fontId="3" fillId="24" borderId="13" xfId="0" applyNumberFormat="1" applyFont="1" applyFill="1" applyBorder="1" applyAlignment="1" quotePrefix="1">
      <alignment horizontal="left" vertical="top" wrapText="1"/>
    </xf>
    <xf numFmtId="1" fontId="4" fillId="24" borderId="11" xfId="0" applyNumberFormat="1" applyFont="1" applyFill="1" applyBorder="1" applyAlignment="1">
      <alignment vertical="top" wrapText="1"/>
    </xf>
    <xf numFmtId="1" fontId="4" fillId="24" borderId="12" xfId="0" applyNumberFormat="1" applyFont="1" applyFill="1" applyBorder="1" applyAlignment="1">
      <alignment vertical="top"/>
    </xf>
    <xf numFmtId="1" fontId="4" fillId="24" borderId="11" xfId="0" applyNumberFormat="1" applyFont="1" applyFill="1" applyBorder="1" applyAlignment="1">
      <alignment horizontal="left" vertical="top" wrapText="1"/>
    </xf>
    <xf numFmtId="1" fontId="4" fillId="24" borderId="13" xfId="0" applyNumberFormat="1" applyFont="1" applyFill="1" applyBorder="1" applyAlignment="1">
      <alignment horizontal="left" vertical="top"/>
    </xf>
    <xf numFmtId="1" fontId="4" fillId="24" borderId="11" xfId="0" applyNumberFormat="1" applyFont="1" applyFill="1" applyBorder="1" applyAlignment="1">
      <alignment horizontal="left" vertical="top"/>
    </xf>
    <xf numFmtId="1" fontId="8" fillId="24" borderId="11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/>
    </xf>
    <xf numFmtId="0" fontId="10" fillId="24" borderId="11" xfId="0" applyFont="1" applyFill="1" applyBorder="1" applyAlignment="1">
      <alignment horizontal="justify" vertical="top"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 vertical="top"/>
    </xf>
    <xf numFmtId="0" fontId="25" fillId="24" borderId="10" xfId="0" applyFont="1" applyFill="1" applyBorder="1" applyAlignment="1">
      <alignment vertical="top"/>
    </xf>
    <xf numFmtId="49" fontId="3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10" fillId="24" borderId="11" xfId="0" applyNumberFormat="1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horizontal="left" vertical="top" wrapText="1"/>
    </xf>
    <xf numFmtId="49" fontId="3" fillId="24" borderId="11" xfId="0" applyNumberFormat="1" applyFont="1" applyFill="1" applyBorder="1" applyAlignment="1" quotePrefix="1">
      <alignment horizontal="left" vertical="top" wrapText="1"/>
    </xf>
    <xf numFmtId="49" fontId="4" fillId="24" borderId="0" xfId="0" applyNumberFormat="1" applyFont="1" applyFill="1" applyAlignment="1">
      <alignment horizontal="left" wrapText="1"/>
    </xf>
    <xf numFmtId="49" fontId="8" fillId="24" borderId="11" xfId="0" applyNumberFormat="1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wrapText="1"/>
    </xf>
    <xf numFmtId="49" fontId="3" fillId="24" borderId="14" xfId="0" applyNumberFormat="1" applyFont="1" applyFill="1" applyBorder="1" applyAlignment="1">
      <alignment horizontal="left" vertical="top" wrapText="1"/>
    </xf>
    <xf numFmtId="49" fontId="11" fillId="24" borderId="11" xfId="0" applyNumberFormat="1" applyFont="1" applyFill="1" applyBorder="1" applyAlignment="1">
      <alignment horizontal="left" vertical="top" wrapText="1"/>
    </xf>
    <xf numFmtId="49" fontId="4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wrapText="1"/>
    </xf>
    <xf numFmtId="49" fontId="3" fillId="24" borderId="0" xfId="0" applyNumberFormat="1" applyFont="1" applyFill="1" applyAlignment="1">
      <alignment wrapText="1"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49" fontId="3" fillId="24" borderId="0" xfId="0" applyNumberFormat="1" applyFont="1" applyFill="1" applyAlignment="1">
      <alignment horizontal="left" wrapText="1"/>
    </xf>
    <xf numFmtId="49" fontId="0" fillId="24" borderId="0" xfId="0" applyNumberFormat="1" applyFill="1" applyAlignment="1">
      <alignment horizontal="left" wrapText="1"/>
    </xf>
    <xf numFmtId="49" fontId="3" fillId="24" borderId="0" xfId="0" applyNumberFormat="1" applyFont="1" applyFill="1" applyAlignment="1">
      <alignment wrapText="1"/>
    </xf>
    <xf numFmtId="49" fontId="0" fillId="24" borderId="0" xfId="0" applyNumberFormat="1" applyFill="1" applyAlignment="1">
      <alignment wrapText="1"/>
    </xf>
    <xf numFmtId="0" fontId="6" fillId="24" borderId="15" xfId="0" applyFont="1" applyFill="1" applyBorder="1" applyAlignment="1">
      <alignment horizontal="center" wrapText="1"/>
    </xf>
    <xf numFmtId="0" fontId="0" fillId="24" borderId="15" xfId="0" applyFill="1" applyBorder="1" applyAlignment="1">
      <alignment wrapText="1"/>
    </xf>
    <xf numFmtId="0" fontId="6" fillId="24" borderId="15" xfId="0" applyFont="1" applyFill="1" applyBorder="1" applyAlignment="1">
      <alignment horizontal="right" wrapText="1"/>
    </xf>
    <xf numFmtId="0" fontId="7" fillId="24" borderId="15" xfId="0" applyFont="1" applyFill="1" applyBorder="1" applyAlignment="1">
      <alignment horizontal="righ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127"/>
  <sheetViews>
    <sheetView tabSelected="1" view="pageBreakPreview" zoomScaleSheetLayoutView="100" zoomScalePageLayoutView="0" workbookViewId="0" topLeftCell="A1">
      <selection activeCell="C87" sqref="C87"/>
    </sheetView>
  </sheetViews>
  <sheetFormatPr defaultColWidth="9.140625" defaultRowHeight="12.75"/>
  <cols>
    <col min="1" max="1" width="7.57421875" style="1" customWidth="1"/>
    <col min="2" max="2" width="48.28125" style="2" customWidth="1"/>
    <col min="3" max="3" width="15.57421875" style="3" customWidth="1"/>
    <col min="4" max="4" width="14.57421875" style="1" customWidth="1"/>
    <col min="5" max="5" width="16.140625" style="1" customWidth="1"/>
    <col min="6" max="16384" width="9.140625" style="1" customWidth="1"/>
  </cols>
  <sheetData>
    <row r="2" spans="1:5" ht="12.75">
      <c r="A2" s="78" t="s">
        <v>146</v>
      </c>
      <c r="B2" s="79"/>
      <c r="C2" s="79"/>
      <c r="D2" s="75"/>
      <c r="E2" s="75"/>
    </row>
    <row r="3" spans="1:3" ht="12.75">
      <c r="A3" s="74"/>
      <c r="B3" s="75"/>
      <c r="C3" s="75"/>
    </row>
    <row r="4" spans="1:5" ht="12.75">
      <c r="A4" s="76" t="s">
        <v>185</v>
      </c>
      <c r="B4" s="77"/>
      <c r="C4" s="77"/>
      <c r="D4" s="75"/>
      <c r="E4" s="75"/>
    </row>
    <row r="5" spans="1:5" ht="12.75">
      <c r="A5" s="76" t="s">
        <v>147</v>
      </c>
      <c r="B5" s="77"/>
      <c r="C5" s="77"/>
      <c r="D5" s="75"/>
      <c r="E5" s="75"/>
    </row>
    <row r="6" spans="1:3" ht="12.75">
      <c r="A6" s="74"/>
      <c r="B6" s="75"/>
      <c r="C6" s="75"/>
    </row>
    <row r="7" spans="1:5" ht="12.75" customHeight="1">
      <c r="A7" s="76" t="s">
        <v>186</v>
      </c>
      <c r="B7" s="76"/>
      <c r="C7" s="76"/>
      <c r="D7" s="76"/>
      <c r="E7" s="76"/>
    </row>
    <row r="8" spans="1:5" ht="12.75">
      <c r="A8" s="76" t="s">
        <v>148</v>
      </c>
      <c r="B8" s="77"/>
      <c r="C8" s="77"/>
      <c r="D8" s="75"/>
      <c r="E8" s="75"/>
    </row>
    <row r="9" spans="1:3" ht="12.75">
      <c r="A9" s="74"/>
      <c r="B9" s="75"/>
      <c r="C9" s="75"/>
    </row>
    <row r="10" spans="1:5" ht="12.75">
      <c r="A10" s="76" t="s">
        <v>149</v>
      </c>
      <c r="B10" s="77"/>
      <c r="C10" s="77"/>
      <c r="D10" s="75"/>
      <c r="E10" s="75"/>
    </row>
    <row r="11" spans="1:5" ht="12.75">
      <c r="A11" s="76" t="s">
        <v>189</v>
      </c>
      <c r="B11" s="77"/>
      <c r="C11" s="77"/>
      <c r="D11" s="75"/>
      <c r="E11" s="75"/>
    </row>
    <row r="12" spans="1:5" ht="12.75">
      <c r="A12" s="76" t="s">
        <v>190</v>
      </c>
      <c r="B12" s="77"/>
      <c r="C12" s="77"/>
      <c r="D12" s="75"/>
      <c r="E12" s="75"/>
    </row>
    <row r="13" spans="1:5" ht="12.75">
      <c r="A13" s="76" t="s">
        <v>150</v>
      </c>
      <c r="B13" s="76"/>
      <c r="C13" s="76"/>
      <c r="D13" s="75"/>
      <c r="E13" s="75"/>
    </row>
    <row r="14" spans="1:5" ht="12.75">
      <c r="A14" s="4"/>
      <c r="B14" s="5"/>
      <c r="C14" s="84" t="s">
        <v>151</v>
      </c>
      <c r="D14" s="85"/>
      <c r="E14" s="85"/>
    </row>
    <row r="15" spans="1:5" ht="67.5" customHeight="1">
      <c r="A15" s="7" t="s">
        <v>0</v>
      </c>
      <c r="B15" s="9" t="s">
        <v>81</v>
      </c>
      <c r="C15" s="34" t="s">
        <v>152</v>
      </c>
      <c r="D15" s="9" t="s">
        <v>153</v>
      </c>
      <c r="E15" s="9" t="s">
        <v>154</v>
      </c>
    </row>
    <row r="16" spans="1:5" s="2" customFormat="1" ht="12.75">
      <c r="A16" s="56" t="s">
        <v>1</v>
      </c>
      <c r="B16" s="56" t="s">
        <v>137</v>
      </c>
      <c r="C16" s="57"/>
      <c r="D16" s="58">
        <f>D17+D22+D33+D40</f>
        <v>14442</v>
      </c>
      <c r="E16" s="59">
        <f>E17+E22+E33+E40</f>
        <v>17380</v>
      </c>
    </row>
    <row r="17" spans="1:5" s="2" customFormat="1" ht="12.75">
      <c r="A17" s="60" t="s">
        <v>2</v>
      </c>
      <c r="B17" s="60" t="s">
        <v>138</v>
      </c>
      <c r="C17" s="61"/>
      <c r="D17" s="62">
        <f>D18+D19+D20+D21</f>
        <v>0</v>
      </c>
      <c r="E17" s="62">
        <f>E18+E19+E20+E21</f>
        <v>0</v>
      </c>
    </row>
    <row r="18" spans="1:5" s="2" customFormat="1" ht="12.75">
      <c r="A18" s="60" t="s">
        <v>3</v>
      </c>
      <c r="B18" s="60" t="s">
        <v>4</v>
      </c>
      <c r="C18" s="63"/>
      <c r="D18" s="55"/>
      <c r="E18" s="55"/>
    </row>
    <row r="19" spans="1:5" s="2" customFormat="1" ht="12.75">
      <c r="A19" s="60" t="s">
        <v>5</v>
      </c>
      <c r="B19" s="60" t="s">
        <v>6</v>
      </c>
      <c r="C19" s="63"/>
      <c r="D19" s="55"/>
      <c r="E19" s="55"/>
    </row>
    <row r="20" spans="1:5" s="2" customFormat="1" ht="12.75">
      <c r="A20" s="60" t="s">
        <v>7</v>
      </c>
      <c r="B20" s="60" t="s">
        <v>8</v>
      </c>
      <c r="C20" s="63"/>
      <c r="D20" s="55"/>
      <c r="E20" s="55"/>
    </row>
    <row r="21" spans="1:5" s="2" customFormat="1" ht="12.75">
      <c r="A21" s="60" t="s">
        <v>9</v>
      </c>
      <c r="B21" s="60" t="s">
        <v>10</v>
      </c>
      <c r="C21" s="63"/>
      <c r="D21" s="55"/>
      <c r="E21" s="55"/>
    </row>
    <row r="22" spans="1:5" s="2" customFormat="1" ht="12.75">
      <c r="A22" s="60" t="s">
        <v>11</v>
      </c>
      <c r="B22" s="60" t="s">
        <v>106</v>
      </c>
      <c r="C22" s="61"/>
      <c r="D22" s="55">
        <f>D23+D24+D25+D26+D27+D28+D29+D30+D31+D32</f>
        <v>14442</v>
      </c>
      <c r="E22" s="62">
        <f>E23+E24+E25+E26+E27+E28+E29+E30+E31+E32</f>
        <v>17380</v>
      </c>
    </row>
    <row r="23" spans="1:5" s="2" customFormat="1" ht="12.75">
      <c r="A23" s="60" t="s">
        <v>12</v>
      </c>
      <c r="B23" s="60" t="s">
        <v>105</v>
      </c>
      <c r="C23" s="63"/>
      <c r="D23" s="55"/>
      <c r="E23" s="55"/>
    </row>
    <row r="24" spans="1:5" s="2" customFormat="1" ht="12.75">
      <c r="A24" s="60" t="s">
        <v>13</v>
      </c>
      <c r="B24" s="60" t="s">
        <v>107</v>
      </c>
      <c r="C24" s="63"/>
      <c r="D24" s="55"/>
      <c r="E24" s="55"/>
    </row>
    <row r="25" spans="1:5" s="2" customFormat="1" ht="12.75">
      <c r="A25" s="60" t="s">
        <v>14</v>
      </c>
      <c r="B25" s="60" t="s">
        <v>108</v>
      </c>
      <c r="C25" s="63"/>
      <c r="D25" s="55"/>
      <c r="E25" s="55"/>
    </row>
    <row r="26" spans="1:5" s="2" customFormat="1" ht="12.75">
      <c r="A26" s="60" t="s">
        <v>15</v>
      </c>
      <c r="B26" s="60" t="s">
        <v>109</v>
      </c>
      <c r="C26" s="63"/>
      <c r="D26" s="55"/>
      <c r="E26" s="55"/>
    </row>
    <row r="27" spans="1:5" s="2" customFormat="1" ht="12.75">
      <c r="A27" s="60" t="s">
        <v>17</v>
      </c>
      <c r="B27" s="60" t="s">
        <v>16</v>
      </c>
      <c r="C27" s="63"/>
      <c r="D27" s="55"/>
      <c r="E27" s="55"/>
    </row>
    <row r="28" spans="1:5" s="2" customFormat="1" ht="12.75">
      <c r="A28" s="60" t="s">
        <v>19</v>
      </c>
      <c r="B28" s="60" t="s">
        <v>18</v>
      </c>
      <c r="C28" s="63"/>
      <c r="D28" s="55"/>
      <c r="E28" s="55"/>
    </row>
    <row r="29" spans="1:5" s="2" customFormat="1" ht="12.75">
      <c r="A29" s="60" t="s">
        <v>20</v>
      </c>
      <c r="B29" s="60" t="s">
        <v>110</v>
      </c>
      <c r="C29" s="63"/>
      <c r="D29" s="55"/>
      <c r="E29" s="55"/>
    </row>
    <row r="30" spans="1:5" s="2" customFormat="1" ht="12.75">
      <c r="A30" s="60" t="s">
        <v>22</v>
      </c>
      <c r="B30" s="60" t="s">
        <v>112</v>
      </c>
      <c r="C30" s="63"/>
      <c r="D30" s="55">
        <v>14442</v>
      </c>
      <c r="E30" s="55">
        <v>17380</v>
      </c>
    </row>
    <row r="31" spans="1:5" s="2" customFormat="1" ht="12.75">
      <c r="A31" s="60" t="s">
        <v>76</v>
      </c>
      <c r="B31" s="60" t="s">
        <v>21</v>
      </c>
      <c r="C31" s="63"/>
      <c r="D31" s="55"/>
      <c r="E31" s="55"/>
    </row>
    <row r="32" spans="1:5" s="2" customFormat="1" ht="12.75">
      <c r="A32" s="60" t="s">
        <v>111</v>
      </c>
      <c r="B32" s="60" t="s">
        <v>23</v>
      </c>
      <c r="C32" s="63"/>
      <c r="D32" s="55"/>
      <c r="E32" s="55"/>
    </row>
    <row r="33" spans="1:5" s="2" customFormat="1" ht="12.75">
      <c r="A33" s="60" t="s">
        <v>24</v>
      </c>
      <c r="B33" s="60" t="s">
        <v>25</v>
      </c>
      <c r="C33" s="61"/>
      <c r="D33" s="62">
        <f>D34+D35+D36+D37+D38+D39+D40</f>
        <v>0</v>
      </c>
      <c r="E33" s="62">
        <f>E34+E35+E36+E37+E38+E39+E40</f>
        <v>0</v>
      </c>
    </row>
    <row r="34" spans="1:5" s="2" customFormat="1" ht="12.75">
      <c r="A34" s="60" t="s">
        <v>26</v>
      </c>
      <c r="B34" s="60" t="s">
        <v>113</v>
      </c>
      <c r="C34" s="63"/>
      <c r="D34" s="55"/>
      <c r="E34" s="55"/>
    </row>
    <row r="35" spans="1:5" s="2" customFormat="1" ht="12.75">
      <c r="A35" s="60" t="s">
        <v>27</v>
      </c>
      <c r="B35" s="60" t="s">
        <v>28</v>
      </c>
      <c r="C35" s="63"/>
      <c r="D35" s="55"/>
      <c r="E35" s="55"/>
    </row>
    <row r="36" spans="1:5" s="2" customFormat="1" ht="30" customHeight="1">
      <c r="A36" s="60" t="s">
        <v>29</v>
      </c>
      <c r="B36" s="60" t="s">
        <v>114</v>
      </c>
      <c r="C36" s="64"/>
      <c r="D36" s="55"/>
      <c r="E36" s="55"/>
    </row>
    <row r="37" spans="1:5" s="2" customFormat="1" ht="12.75">
      <c r="A37" s="60" t="s">
        <v>30</v>
      </c>
      <c r="B37" s="60" t="s">
        <v>31</v>
      </c>
      <c r="C37" s="63"/>
      <c r="D37" s="55"/>
      <c r="E37" s="55"/>
    </row>
    <row r="38" spans="1:5" s="2" customFormat="1" ht="12.75">
      <c r="A38" s="60" t="s">
        <v>32</v>
      </c>
      <c r="B38" s="60" t="s">
        <v>33</v>
      </c>
      <c r="C38" s="63"/>
      <c r="D38" s="55"/>
      <c r="E38" s="55"/>
    </row>
    <row r="39" spans="1:5" s="2" customFormat="1" ht="12.75">
      <c r="A39" s="60" t="s">
        <v>34</v>
      </c>
      <c r="B39" s="60" t="s">
        <v>131</v>
      </c>
      <c r="C39" s="63"/>
      <c r="D39" s="55"/>
      <c r="E39" s="55"/>
    </row>
    <row r="40" spans="1:5" s="2" customFormat="1" ht="12.75">
      <c r="A40" s="60" t="s">
        <v>46</v>
      </c>
      <c r="B40" s="60" t="s">
        <v>115</v>
      </c>
      <c r="C40" s="64"/>
      <c r="D40" s="62">
        <v>0</v>
      </c>
      <c r="E40" s="62">
        <v>0</v>
      </c>
    </row>
    <row r="41" spans="1:5" s="2" customFormat="1" ht="12.75">
      <c r="A41" s="60"/>
      <c r="B41" s="60"/>
      <c r="C41" s="63"/>
      <c r="D41" s="55"/>
      <c r="E41" s="55"/>
    </row>
    <row r="42" spans="1:5" s="2" customFormat="1" ht="12.75">
      <c r="A42" s="56" t="s">
        <v>35</v>
      </c>
      <c r="B42" s="56" t="s">
        <v>139</v>
      </c>
      <c r="C42" s="57"/>
      <c r="D42" s="59">
        <v>0</v>
      </c>
      <c r="E42" s="59">
        <v>0</v>
      </c>
    </row>
    <row r="43" spans="1:5" s="2" customFormat="1" ht="12.75">
      <c r="A43" s="56"/>
      <c r="B43" s="56"/>
      <c r="C43" s="63"/>
      <c r="D43" s="55"/>
      <c r="E43" s="55"/>
    </row>
    <row r="44" spans="1:5" s="2" customFormat="1" ht="12.75">
      <c r="A44" s="56" t="s">
        <v>36</v>
      </c>
      <c r="B44" s="56" t="s">
        <v>140</v>
      </c>
      <c r="C44" s="57"/>
      <c r="D44" s="58">
        <f>SUM(D49:D57)</f>
        <v>46926</v>
      </c>
      <c r="E44" s="59">
        <f>E45+E50+E51+E56+E57</f>
        <v>10579</v>
      </c>
    </row>
    <row r="45" spans="1:5" s="2" customFormat="1" ht="12.75">
      <c r="A45" s="60" t="s">
        <v>2</v>
      </c>
      <c r="B45" s="60" t="s">
        <v>37</v>
      </c>
      <c r="C45" s="61"/>
      <c r="D45" s="62">
        <f>D46+D47+D48+D49</f>
        <v>0</v>
      </c>
      <c r="E45" s="62">
        <f>E46+E47+E48+E49</f>
        <v>0</v>
      </c>
    </row>
    <row r="46" spans="1:5" s="2" customFormat="1" ht="12.75">
      <c r="A46" s="60" t="s">
        <v>3</v>
      </c>
      <c r="B46" s="60" t="s">
        <v>38</v>
      </c>
      <c r="C46" s="63"/>
      <c r="D46" s="55"/>
      <c r="E46" s="55"/>
    </row>
    <row r="47" spans="1:5" s="2" customFormat="1" ht="12.75">
      <c r="A47" s="60" t="s">
        <v>5</v>
      </c>
      <c r="B47" s="60" t="s">
        <v>39</v>
      </c>
      <c r="C47" s="63"/>
      <c r="D47" s="55"/>
      <c r="E47" s="55"/>
    </row>
    <row r="48" spans="1:5" s="2" customFormat="1" ht="12.75">
      <c r="A48" s="60" t="s">
        <v>7</v>
      </c>
      <c r="B48" s="60" t="s">
        <v>40</v>
      </c>
      <c r="C48" s="63"/>
      <c r="D48" s="55"/>
      <c r="E48" s="55"/>
    </row>
    <row r="49" spans="1:5" s="2" customFormat="1" ht="12.75">
      <c r="A49" s="60" t="s">
        <v>9</v>
      </c>
      <c r="B49" s="60" t="s">
        <v>41</v>
      </c>
      <c r="C49" s="63"/>
      <c r="D49" s="55"/>
      <c r="E49" s="55"/>
    </row>
    <row r="50" spans="1:5" s="2" customFormat="1" ht="12.75">
      <c r="A50" s="60" t="s">
        <v>11</v>
      </c>
      <c r="B50" s="60" t="s">
        <v>42</v>
      </c>
      <c r="C50" s="63"/>
      <c r="D50" s="55">
        <v>611</v>
      </c>
      <c r="E50" s="55" t="s">
        <v>193</v>
      </c>
    </row>
    <row r="51" spans="1:5" s="2" customFormat="1" ht="12.75">
      <c r="A51" s="60" t="s">
        <v>24</v>
      </c>
      <c r="B51" s="60" t="s">
        <v>43</v>
      </c>
      <c r="C51" s="65"/>
      <c r="D51" s="55"/>
      <c r="E51" s="55">
        <f>E52+E53+E54+E55</f>
        <v>9707</v>
      </c>
    </row>
    <row r="52" spans="1:5" s="2" customFormat="1" ht="12.75">
      <c r="A52" s="60" t="s">
        <v>26</v>
      </c>
      <c r="B52" s="60" t="s">
        <v>116</v>
      </c>
      <c r="C52" s="63"/>
      <c r="D52" s="55"/>
      <c r="E52" s="55"/>
    </row>
    <row r="53" spans="1:5" s="2" customFormat="1" ht="12.75">
      <c r="A53" s="60" t="s">
        <v>27</v>
      </c>
      <c r="B53" s="60" t="s">
        <v>117</v>
      </c>
      <c r="C53" s="63"/>
      <c r="D53" s="55"/>
      <c r="E53" s="55"/>
    </row>
    <row r="54" spans="1:5" s="2" customFormat="1" ht="12.75">
      <c r="A54" s="60" t="s">
        <v>29</v>
      </c>
      <c r="B54" s="60" t="s">
        <v>45</v>
      </c>
      <c r="C54" s="64"/>
      <c r="D54" s="55"/>
      <c r="E54" s="55"/>
    </row>
    <row r="55" spans="1:5" s="2" customFormat="1" ht="12.75">
      <c r="A55" s="60" t="s">
        <v>30</v>
      </c>
      <c r="B55" s="60" t="s">
        <v>44</v>
      </c>
      <c r="C55" s="63"/>
      <c r="D55" s="55">
        <v>45433</v>
      </c>
      <c r="E55" s="55" t="s">
        <v>194</v>
      </c>
    </row>
    <row r="56" spans="1:5" s="2" customFormat="1" ht="12.75">
      <c r="A56" s="60" t="s">
        <v>46</v>
      </c>
      <c r="B56" s="60" t="s">
        <v>47</v>
      </c>
      <c r="C56" s="64"/>
      <c r="D56" s="55"/>
      <c r="E56" s="55">
        <v>0</v>
      </c>
    </row>
    <row r="57" spans="1:5" s="2" customFormat="1" ht="12.75">
      <c r="A57" s="60" t="s">
        <v>48</v>
      </c>
      <c r="B57" s="60" t="s">
        <v>49</v>
      </c>
      <c r="C57" s="63"/>
      <c r="D57" s="55">
        <f>D58+D59</f>
        <v>882</v>
      </c>
      <c r="E57" s="55">
        <f>E58+E59</f>
        <v>0</v>
      </c>
    </row>
    <row r="58" spans="1:5" s="2" customFormat="1" ht="12.75">
      <c r="A58" s="60" t="s">
        <v>50</v>
      </c>
      <c r="B58" s="60" t="s">
        <v>51</v>
      </c>
      <c r="C58" s="63"/>
      <c r="D58" s="55"/>
      <c r="E58" s="55"/>
    </row>
    <row r="59" spans="1:5" s="2" customFormat="1" ht="12.75">
      <c r="A59" s="60" t="s">
        <v>52</v>
      </c>
      <c r="B59" s="60" t="s">
        <v>53</v>
      </c>
      <c r="C59" s="64"/>
      <c r="D59" s="55">
        <v>882</v>
      </c>
      <c r="E59" s="55"/>
    </row>
    <row r="60" spans="1:5" s="2" customFormat="1" ht="12.75">
      <c r="A60" s="60"/>
      <c r="B60" s="60"/>
      <c r="C60" s="63"/>
      <c r="D60" s="55"/>
      <c r="E60" s="55"/>
    </row>
    <row r="61" spans="1:5" s="2" customFormat="1" ht="12.75">
      <c r="A61" s="60"/>
      <c r="B61" s="60" t="s">
        <v>118</v>
      </c>
      <c r="C61" s="66"/>
      <c r="D61" s="67">
        <f>D16+D42+D44</f>
        <v>61368</v>
      </c>
      <c r="E61" s="67">
        <f>E16+E42+E44</f>
        <v>27959</v>
      </c>
    </row>
    <row r="62" spans="1:5" s="2" customFormat="1" ht="12.75">
      <c r="A62" s="68"/>
      <c r="B62" s="68"/>
      <c r="C62" s="63"/>
      <c r="D62" s="55"/>
      <c r="E62" s="55"/>
    </row>
    <row r="63" spans="1:5" s="2" customFormat="1" ht="12.75">
      <c r="A63" s="56" t="s">
        <v>54</v>
      </c>
      <c r="B63" s="56" t="s">
        <v>141</v>
      </c>
      <c r="C63" s="69"/>
      <c r="D63" s="58">
        <f>D64+D67+D70+D71</f>
        <v>15053</v>
      </c>
      <c r="E63" s="59">
        <f>E64+E67+E70+E71</f>
        <v>18252</v>
      </c>
    </row>
    <row r="64" spans="1:5" s="2" customFormat="1" ht="12.75">
      <c r="A64" s="60" t="s">
        <v>2</v>
      </c>
      <c r="B64" s="60" t="s">
        <v>55</v>
      </c>
      <c r="C64" s="61"/>
      <c r="D64" s="55">
        <f>SUM(D65+D66)</f>
        <v>611</v>
      </c>
      <c r="E64" s="55">
        <f>SUM(E65+E66)</f>
        <v>815</v>
      </c>
    </row>
    <row r="65" spans="1:5" s="2" customFormat="1" ht="12.75">
      <c r="A65" s="60" t="s">
        <v>3</v>
      </c>
      <c r="B65" s="60" t="s">
        <v>56</v>
      </c>
      <c r="C65" s="63"/>
      <c r="D65" s="55"/>
      <c r="E65" s="55"/>
    </row>
    <row r="66" spans="1:5" s="2" customFormat="1" ht="12.75">
      <c r="A66" s="60" t="s">
        <v>5</v>
      </c>
      <c r="B66" s="60" t="s">
        <v>57</v>
      </c>
      <c r="C66" s="63"/>
      <c r="D66" s="55">
        <v>611</v>
      </c>
      <c r="E66" s="55" t="s">
        <v>195</v>
      </c>
    </row>
    <row r="67" spans="1:5" s="2" customFormat="1" ht="12.75">
      <c r="A67" s="60" t="s">
        <v>11</v>
      </c>
      <c r="B67" s="60" t="s">
        <v>58</v>
      </c>
      <c r="C67" s="61"/>
      <c r="D67" s="55">
        <f>D68+D69</f>
        <v>14442</v>
      </c>
      <c r="E67" s="55">
        <f>E68+E69</f>
        <v>17380</v>
      </c>
    </row>
    <row r="68" spans="1:5" s="2" customFormat="1" ht="12.75">
      <c r="A68" s="60" t="s">
        <v>12</v>
      </c>
      <c r="B68" s="60" t="s">
        <v>56</v>
      </c>
      <c r="C68" s="63"/>
      <c r="D68" s="55">
        <v>14442</v>
      </c>
      <c r="E68" s="55" t="s">
        <v>196</v>
      </c>
    </row>
    <row r="69" spans="1:5" s="2" customFormat="1" ht="12.75">
      <c r="A69" s="60" t="s">
        <v>13</v>
      </c>
      <c r="B69" s="60" t="s">
        <v>57</v>
      </c>
      <c r="C69" s="63"/>
      <c r="D69" s="55"/>
      <c r="E69" s="55"/>
    </row>
    <row r="70" spans="1:5" s="2" customFormat="1" ht="26.25">
      <c r="A70" s="60" t="s">
        <v>24</v>
      </c>
      <c r="B70" s="60" t="s">
        <v>59</v>
      </c>
      <c r="C70" s="61"/>
      <c r="D70" s="55"/>
      <c r="E70" s="55">
        <v>0</v>
      </c>
    </row>
    <row r="71" spans="1:5" s="2" customFormat="1" ht="12.75">
      <c r="A71" s="60" t="s">
        <v>46</v>
      </c>
      <c r="B71" s="60" t="s">
        <v>60</v>
      </c>
      <c r="C71" s="61"/>
      <c r="D71" s="55"/>
      <c r="E71" s="55" t="s">
        <v>197</v>
      </c>
    </row>
    <row r="72" spans="1:5" s="2" customFormat="1" ht="12.75">
      <c r="A72" s="60"/>
      <c r="B72" s="60"/>
      <c r="C72" s="63"/>
      <c r="D72" s="55"/>
      <c r="E72" s="55"/>
    </row>
    <row r="73" spans="1:5" s="2" customFormat="1" ht="12.75">
      <c r="A73" s="56" t="s">
        <v>61</v>
      </c>
      <c r="B73" s="56" t="s">
        <v>142</v>
      </c>
      <c r="C73" s="57"/>
      <c r="D73" s="58">
        <f>D74+D78</f>
        <v>46292</v>
      </c>
      <c r="E73" s="59">
        <f>E74+E78</f>
        <v>8319</v>
      </c>
    </row>
    <row r="74" spans="1:5" s="2" customFormat="1" ht="12.75">
      <c r="A74" s="60" t="s">
        <v>2</v>
      </c>
      <c r="B74" s="60" t="s">
        <v>62</v>
      </c>
      <c r="C74" s="61"/>
      <c r="D74" s="55">
        <f>D75+D76+D77</f>
        <v>0</v>
      </c>
      <c r="E74" s="55">
        <f>E75+E76+E77</f>
        <v>0</v>
      </c>
    </row>
    <row r="75" spans="1:5" s="2" customFormat="1" ht="12.75">
      <c r="A75" s="60" t="s">
        <v>3</v>
      </c>
      <c r="B75" s="60" t="s">
        <v>119</v>
      </c>
      <c r="C75" s="63"/>
      <c r="D75" s="55"/>
      <c r="E75" s="55"/>
    </row>
    <row r="76" spans="1:5" s="2" customFormat="1" ht="12.75">
      <c r="A76" s="60" t="s">
        <v>5</v>
      </c>
      <c r="B76" s="60" t="s">
        <v>63</v>
      </c>
      <c r="C76" s="63"/>
      <c r="D76" s="55"/>
      <c r="E76" s="55"/>
    </row>
    <row r="77" spans="1:5" s="2" customFormat="1" ht="12.75">
      <c r="A77" s="60" t="s">
        <v>7</v>
      </c>
      <c r="B77" s="60" t="s">
        <v>64</v>
      </c>
      <c r="C77" s="63"/>
      <c r="D77" s="55"/>
      <c r="E77" s="55"/>
    </row>
    <row r="78" spans="1:5" s="2" customFormat="1" ht="12.75">
      <c r="A78" s="60" t="s">
        <v>11</v>
      </c>
      <c r="B78" s="60" t="s">
        <v>65</v>
      </c>
      <c r="C78" s="61"/>
      <c r="D78" s="55">
        <f>D79+D80+D81+D82+D85+D86+D87+D88+D89+D90</f>
        <v>46292</v>
      </c>
      <c r="E78" s="62">
        <f>E79+E80+E81+E82+E85+E86+E87+E88+E89+E90</f>
        <v>8319</v>
      </c>
    </row>
    <row r="79" spans="1:5" s="2" customFormat="1" ht="26.25">
      <c r="A79" s="60" t="s">
        <v>12</v>
      </c>
      <c r="B79" s="60" t="s">
        <v>66</v>
      </c>
      <c r="C79" s="63"/>
      <c r="D79" s="55"/>
      <c r="E79" s="55"/>
    </row>
    <row r="80" spans="1:5" s="2" customFormat="1" ht="12.75">
      <c r="A80" s="60" t="s">
        <v>13</v>
      </c>
      <c r="B80" s="60" t="s">
        <v>67</v>
      </c>
      <c r="C80" s="63"/>
      <c r="D80" s="55"/>
      <c r="E80" s="55"/>
    </row>
    <row r="81" spans="1:5" s="2" customFormat="1" ht="12.75">
      <c r="A81" s="60" t="s">
        <v>14</v>
      </c>
      <c r="B81" s="60" t="s">
        <v>68</v>
      </c>
      <c r="C81" s="64"/>
      <c r="D81" s="55"/>
      <c r="E81" s="55"/>
    </row>
    <row r="82" spans="1:5" s="2" customFormat="1" ht="12.75">
      <c r="A82" s="60" t="s">
        <v>15</v>
      </c>
      <c r="B82" s="60" t="s">
        <v>69</v>
      </c>
      <c r="C82" s="63"/>
      <c r="D82" s="55">
        <f>D83+D84</f>
        <v>7053</v>
      </c>
      <c r="E82" s="55">
        <f>E83+E84</f>
        <v>0</v>
      </c>
    </row>
    <row r="83" spans="1:5" s="2" customFormat="1" ht="12.75">
      <c r="A83" s="60" t="s">
        <v>70</v>
      </c>
      <c r="B83" s="60" t="s">
        <v>71</v>
      </c>
      <c r="C83" s="64"/>
      <c r="D83" s="55"/>
      <c r="E83" s="55"/>
    </row>
    <row r="84" spans="1:5" s="2" customFormat="1" ht="12.75">
      <c r="A84" s="60" t="s">
        <v>72</v>
      </c>
      <c r="B84" s="60" t="s">
        <v>73</v>
      </c>
      <c r="C84" s="63"/>
      <c r="D84" s="55">
        <v>7053</v>
      </c>
      <c r="E84" s="55"/>
    </row>
    <row r="85" spans="1:5" s="2" customFormat="1" ht="12.75">
      <c r="A85" s="60" t="s">
        <v>17</v>
      </c>
      <c r="B85" s="60" t="s">
        <v>120</v>
      </c>
      <c r="C85" s="63"/>
      <c r="D85" s="55"/>
      <c r="E85" s="55"/>
    </row>
    <row r="86" spans="1:5" s="2" customFormat="1" ht="12.75">
      <c r="A86" s="60" t="s">
        <v>19</v>
      </c>
      <c r="B86" s="60" t="s">
        <v>121</v>
      </c>
      <c r="C86" s="64"/>
      <c r="D86" s="55"/>
      <c r="E86" s="55"/>
    </row>
    <row r="87" spans="1:5" s="2" customFormat="1" ht="12.75">
      <c r="A87" s="60" t="s">
        <v>20</v>
      </c>
      <c r="B87" s="60" t="s">
        <v>74</v>
      </c>
      <c r="C87" s="64"/>
      <c r="D87" s="55">
        <v>1554</v>
      </c>
      <c r="E87" s="55" t="s">
        <v>198</v>
      </c>
    </row>
    <row r="88" spans="1:5" s="2" customFormat="1" ht="26.25">
      <c r="A88" s="60" t="s">
        <v>22</v>
      </c>
      <c r="B88" s="60" t="s">
        <v>122</v>
      </c>
      <c r="C88" s="63"/>
      <c r="D88" s="55"/>
      <c r="E88" s="55"/>
    </row>
    <row r="89" spans="1:5" s="2" customFormat="1" ht="12.75">
      <c r="A89" s="60" t="s">
        <v>76</v>
      </c>
      <c r="B89" s="60" t="s">
        <v>75</v>
      </c>
      <c r="C89" s="64"/>
      <c r="D89" s="55">
        <v>23531</v>
      </c>
      <c r="E89" s="55" t="s">
        <v>199</v>
      </c>
    </row>
    <row r="90" spans="1:5" s="2" customFormat="1" ht="12.75">
      <c r="A90" s="60" t="s">
        <v>111</v>
      </c>
      <c r="B90" s="60" t="s">
        <v>123</v>
      </c>
      <c r="C90" s="63"/>
      <c r="D90" s="55">
        <v>14154</v>
      </c>
      <c r="E90" s="55"/>
    </row>
    <row r="91" spans="1:5" s="2" customFormat="1" ht="12.75">
      <c r="A91" s="60"/>
      <c r="B91" s="60"/>
      <c r="C91" s="64"/>
      <c r="D91" s="55"/>
      <c r="E91" s="55"/>
    </row>
    <row r="92" spans="1:5" s="2" customFormat="1" ht="12.75">
      <c r="A92" s="56" t="s">
        <v>77</v>
      </c>
      <c r="B92" s="56" t="s">
        <v>143</v>
      </c>
      <c r="C92" s="57"/>
      <c r="D92" s="59">
        <f>D93+D96</f>
        <v>23</v>
      </c>
      <c r="E92" s="59">
        <f>E93+E96</f>
        <v>1388</v>
      </c>
    </row>
    <row r="93" spans="1:5" s="2" customFormat="1" ht="12.75">
      <c r="A93" s="60" t="s">
        <v>2</v>
      </c>
      <c r="B93" s="60" t="s">
        <v>78</v>
      </c>
      <c r="C93" s="61"/>
      <c r="D93" s="62">
        <f>D94+D95</f>
        <v>0</v>
      </c>
      <c r="E93" s="62">
        <f>E94+E95</f>
        <v>0</v>
      </c>
    </row>
    <row r="94" spans="1:5" s="2" customFormat="1" ht="12.75">
      <c r="A94" s="60" t="s">
        <v>144</v>
      </c>
      <c r="B94" s="60" t="s">
        <v>124</v>
      </c>
      <c r="C94" s="63"/>
      <c r="D94" s="55"/>
      <c r="E94" s="55"/>
    </row>
    <row r="95" spans="1:5" s="2" customFormat="1" ht="12.75">
      <c r="A95" s="60" t="s">
        <v>145</v>
      </c>
      <c r="B95" s="60" t="s">
        <v>103</v>
      </c>
      <c r="C95" s="63"/>
      <c r="D95" s="55"/>
      <c r="E95" s="55"/>
    </row>
    <row r="96" spans="1:5" s="2" customFormat="1" ht="12.75">
      <c r="A96" s="60" t="s">
        <v>11</v>
      </c>
      <c r="B96" s="60" t="s">
        <v>125</v>
      </c>
      <c r="C96" s="61"/>
      <c r="D96" s="62">
        <f>D97+D98</f>
        <v>23</v>
      </c>
      <c r="E96" s="62">
        <f>E97+E98</f>
        <v>1388</v>
      </c>
    </row>
    <row r="97" spans="1:5" s="2" customFormat="1" ht="12.75">
      <c r="A97" s="60" t="s">
        <v>12</v>
      </c>
      <c r="B97" s="60" t="s">
        <v>79</v>
      </c>
      <c r="C97" s="63"/>
      <c r="D97" s="55"/>
      <c r="E97" s="55"/>
    </row>
    <row r="98" spans="1:5" s="2" customFormat="1" ht="12.75">
      <c r="A98" s="60" t="s">
        <v>13</v>
      </c>
      <c r="B98" s="60" t="s">
        <v>80</v>
      </c>
      <c r="C98" s="63"/>
      <c r="D98" s="55">
        <v>23</v>
      </c>
      <c r="E98" s="55" t="s">
        <v>200</v>
      </c>
    </row>
    <row r="99" spans="1:5" s="2" customFormat="1" ht="12.75">
      <c r="A99" s="60"/>
      <c r="B99" s="60"/>
      <c r="C99" s="63"/>
      <c r="D99" s="55"/>
      <c r="E99" s="55"/>
    </row>
    <row r="100" spans="1:5" s="2" customFormat="1" ht="26.25">
      <c r="A100" s="56"/>
      <c r="B100" s="60" t="s">
        <v>155</v>
      </c>
      <c r="C100" s="66"/>
      <c r="D100" s="67">
        <f>D63+D73+D92</f>
        <v>61368</v>
      </c>
      <c r="E100" s="67">
        <f>E63+E73+E92</f>
        <v>27959</v>
      </c>
    </row>
    <row r="101" spans="1:5" s="2" customFormat="1" ht="12.75">
      <c r="A101" s="70"/>
      <c r="B101" s="71"/>
      <c r="C101" s="71"/>
      <c r="D101" s="72"/>
      <c r="E101" s="72"/>
    </row>
    <row r="102" spans="1:5" s="2" customFormat="1" ht="12.75">
      <c r="A102" s="80" t="s">
        <v>187</v>
      </c>
      <c r="B102" s="81"/>
      <c r="C102" s="81"/>
      <c r="D102" s="81"/>
      <c r="E102" s="81"/>
    </row>
    <row r="103" spans="1:5" s="2" customFormat="1" ht="12.75">
      <c r="A103" s="82" t="s">
        <v>156</v>
      </c>
      <c r="B103" s="83"/>
      <c r="C103" s="83"/>
      <c r="D103" s="83"/>
      <c r="E103" s="83"/>
    </row>
    <row r="104" spans="1:5" s="2" customFormat="1" ht="12.75">
      <c r="A104" s="73"/>
      <c r="B104" s="73"/>
      <c r="C104" s="72"/>
      <c r="D104" s="73"/>
      <c r="E104" s="73"/>
    </row>
    <row r="105" spans="1:5" s="2" customFormat="1" ht="12.75">
      <c r="A105" s="73"/>
      <c r="B105" s="73"/>
      <c r="C105" s="72"/>
      <c r="D105" s="73"/>
      <c r="E105" s="73"/>
    </row>
    <row r="106" spans="1:5" s="2" customFormat="1" ht="12.75">
      <c r="A106" s="73"/>
      <c r="B106" s="73"/>
      <c r="C106" s="72"/>
      <c r="D106" s="73"/>
      <c r="E106" s="73"/>
    </row>
    <row r="107" spans="1:5" s="2" customFormat="1" ht="12.75">
      <c r="A107" s="73"/>
      <c r="B107" s="73"/>
      <c r="C107" s="72"/>
      <c r="D107" s="73"/>
      <c r="E107" s="73"/>
    </row>
    <row r="108" spans="1:5" s="2" customFormat="1" ht="12.75">
      <c r="A108" s="73"/>
      <c r="B108" s="73"/>
      <c r="C108" s="72"/>
      <c r="D108" s="73"/>
      <c r="E108" s="7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  <row r="120" s="2" customFormat="1" ht="12.75">
      <c r="C120" s="3"/>
    </row>
    <row r="121" s="2" customFormat="1" ht="12.75">
      <c r="C121" s="3"/>
    </row>
    <row r="122" s="2" customFormat="1" ht="12.75">
      <c r="C122" s="3"/>
    </row>
    <row r="123" s="2" customFormat="1" ht="12.75">
      <c r="C123" s="3"/>
    </row>
    <row r="124" s="2" customFormat="1" ht="12.75">
      <c r="C124" s="3"/>
    </row>
    <row r="125" s="2" customFormat="1" ht="12.75">
      <c r="C125" s="3"/>
    </row>
    <row r="126" s="2" customFormat="1" ht="12.75">
      <c r="C126" s="3"/>
    </row>
    <row r="127" s="2" customFormat="1" ht="12.75">
      <c r="C127" s="3"/>
    </row>
  </sheetData>
  <sheetProtection/>
  <mergeCells count="15">
    <mergeCell ref="A10:E10"/>
    <mergeCell ref="A102:E102"/>
    <mergeCell ref="A103:E103"/>
    <mergeCell ref="A11:E11"/>
    <mergeCell ref="A12:E12"/>
    <mergeCell ref="A13:E13"/>
    <mergeCell ref="C14:E14"/>
    <mergeCell ref="A2:E2"/>
    <mergeCell ref="A3:C3"/>
    <mergeCell ref="A4:E4"/>
    <mergeCell ref="A5:E5"/>
    <mergeCell ref="A6:C6"/>
    <mergeCell ref="A7:E7"/>
    <mergeCell ref="A8:E8"/>
    <mergeCell ref="A9:C9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90" r:id="rId1"/>
  <headerFooter alignWithMargins="0">
    <oddFooter>&amp;C&amp;P iš &amp;N</oddFooter>
  </headerFooter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L56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6.00390625" style="1" customWidth="1"/>
    <col min="2" max="2" width="48.28125" style="16" customWidth="1"/>
    <col min="3" max="3" width="15.28125" style="1" customWidth="1"/>
    <col min="4" max="4" width="14.421875" style="15" customWidth="1"/>
    <col min="5" max="5" width="15.8515625" style="15" customWidth="1"/>
    <col min="6" max="10" width="9.140625" style="15" customWidth="1"/>
    <col min="11" max="16384" width="9.140625" style="1" customWidth="1"/>
  </cols>
  <sheetData>
    <row r="2" spans="1:5" ht="12.75" customHeight="1">
      <c r="A2" s="78" t="s">
        <v>181</v>
      </c>
      <c r="B2" s="78"/>
      <c r="C2" s="78"/>
      <c r="D2" s="78"/>
      <c r="E2" s="78"/>
    </row>
    <row r="3" spans="1:5" ht="12.75" customHeight="1">
      <c r="A3" s="78" t="s">
        <v>182</v>
      </c>
      <c r="B3" s="78"/>
      <c r="C3" s="78"/>
      <c r="D3" s="78"/>
      <c r="E3" s="78"/>
    </row>
    <row r="4" spans="1:5" ht="12.75">
      <c r="A4" s="74"/>
      <c r="B4" s="74"/>
      <c r="C4" s="74"/>
      <c r="D4" s="74"/>
      <c r="E4" s="74"/>
    </row>
    <row r="5" spans="1:5" ht="12.75" customHeight="1">
      <c r="A5" s="76" t="s">
        <v>185</v>
      </c>
      <c r="B5" s="77"/>
      <c r="C5" s="77"/>
      <c r="D5" s="75"/>
      <c r="E5" s="75"/>
    </row>
    <row r="6" spans="1:5" ht="12.75" customHeight="1">
      <c r="A6" s="76" t="s">
        <v>183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2.75" customHeight="1">
      <c r="A8" s="76" t="s">
        <v>186</v>
      </c>
      <c r="B8" s="76"/>
      <c r="C8" s="76"/>
      <c r="D8" s="76"/>
      <c r="E8" s="76"/>
    </row>
    <row r="9" spans="1:5" ht="12.75" customHeight="1">
      <c r="A9" s="76" t="s">
        <v>157</v>
      </c>
      <c r="B9" s="76"/>
      <c r="C9" s="76"/>
      <c r="D9" s="76"/>
      <c r="E9" s="76"/>
    </row>
    <row r="10" spans="1:5" ht="12.75">
      <c r="A10" s="76"/>
      <c r="B10" s="76"/>
      <c r="C10" s="76"/>
      <c r="D10" s="76"/>
      <c r="E10" s="76"/>
    </row>
    <row r="11" spans="1:5" ht="12.75" customHeight="1">
      <c r="A11" s="76" t="s">
        <v>158</v>
      </c>
      <c r="B11" s="76"/>
      <c r="C11" s="76"/>
      <c r="D11" s="76"/>
      <c r="E11" s="76"/>
    </row>
    <row r="12" spans="1:5" ht="12.75">
      <c r="A12" s="76"/>
      <c r="B12" s="76"/>
      <c r="C12" s="76"/>
      <c r="D12" s="76"/>
      <c r="E12" s="76"/>
    </row>
    <row r="13" spans="1:5" ht="12.75" customHeight="1">
      <c r="A13" s="76" t="s">
        <v>191</v>
      </c>
      <c r="B13" s="76"/>
      <c r="C13" s="76"/>
      <c r="D13" s="76"/>
      <c r="E13" s="76"/>
    </row>
    <row r="14" spans="1:5" ht="15.75" customHeight="1">
      <c r="A14" s="76" t="s">
        <v>192</v>
      </c>
      <c r="B14" s="76"/>
      <c r="C14" s="76"/>
      <c r="D14" s="76"/>
      <c r="E14" s="76"/>
    </row>
    <row r="15" spans="1:5" ht="12.75">
      <c r="A15" s="76" t="s">
        <v>159</v>
      </c>
      <c r="B15" s="76"/>
      <c r="C15" s="76"/>
      <c r="D15" s="76"/>
      <c r="E15" s="76"/>
    </row>
    <row r="16" spans="1:5" ht="12.75">
      <c r="A16" s="76"/>
      <c r="B16" s="77"/>
      <c r="C16" s="77"/>
      <c r="D16" s="77"/>
      <c r="E16" s="77"/>
    </row>
    <row r="17" spans="1:5" ht="12.75">
      <c r="A17" s="17"/>
      <c r="C17" s="86" t="s">
        <v>151</v>
      </c>
      <c r="D17" s="87"/>
      <c r="E17" s="87"/>
    </row>
    <row r="18" spans="1:10" s="20" customFormat="1" ht="39">
      <c r="A18" s="8" t="s">
        <v>0</v>
      </c>
      <c r="B18" s="8" t="s">
        <v>81</v>
      </c>
      <c r="C18" s="18" t="s">
        <v>152</v>
      </c>
      <c r="D18" s="8" t="s">
        <v>160</v>
      </c>
      <c r="E18" s="8" t="s">
        <v>161</v>
      </c>
      <c r="F18" s="19"/>
      <c r="G18" s="19"/>
      <c r="H18" s="19"/>
      <c r="I18" s="19"/>
      <c r="J18" s="19"/>
    </row>
    <row r="19" spans="1:10" ht="12.75">
      <c r="A19" s="21" t="s">
        <v>1</v>
      </c>
      <c r="B19" s="22" t="s">
        <v>82</v>
      </c>
      <c r="C19" s="51"/>
      <c r="D19" s="52">
        <f>D20+D25</f>
        <v>104971</v>
      </c>
      <c r="E19" s="52">
        <f>E20+E25</f>
        <v>382776</v>
      </c>
      <c r="F19" s="24"/>
      <c r="G19" s="24"/>
      <c r="H19" s="24"/>
      <c r="I19" s="24"/>
      <c r="J19" s="24"/>
    </row>
    <row r="20" spans="1:10" ht="32.25" customHeight="1">
      <c r="A20" s="25" t="s">
        <v>2</v>
      </c>
      <c r="B20" s="26" t="s">
        <v>83</v>
      </c>
      <c r="C20" s="23"/>
      <c r="D20" s="13">
        <f>D21+D22+D23+D24</f>
        <v>104856</v>
      </c>
      <c r="E20" s="13">
        <f>E21+E22+E23+E24</f>
        <v>379932</v>
      </c>
      <c r="F20" s="24"/>
      <c r="G20" s="24"/>
      <c r="H20" s="24"/>
      <c r="I20" s="24"/>
      <c r="J20" s="24"/>
    </row>
    <row r="21" spans="1:10" ht="12.75">
      <c r="A21" s="25" t="s">
        <v>84</v>
      </c>
      <c r="B21" s="26" t="s">
        <v>55</v>
      </c>
      <c r="C21" s="40"/>
      <c r="D21" s="13">
        <v>204</v>
      </c>
      <c r="E21" s="13">
        <v>8460</v>
      </c>
      <c r="F21" s="24"/>
      <c r="G21" s="24"/>
      <c r="H21" s="24"/>
      <c r="I21" s="24"/>
      <c r="J21" s="24"/>
    </row>
    <row r="22" spans="1:10" ht="12.75">
      <c r="A22" s="25" t="s">
        <v>85</v>
      </c>
      <c r="B22" s="26" t="s">
        <v>86</v>
      </c>
      <c r="C22" s="40"/>
      <c r="D22" s="13">
        <v>73629</v>
      </c>
      <c r="E22" s="13">
        <v>187669</v>
      </c>
      <c r="F22" s="24"/>
      <c r="G22" s="24"/>
      <c r="H22" s="24"/>
      <c r="I22" s="24"/>
      <c r="J22" s="24"/>
    </row>
    <row r="23" spans="1:10" ht="12.75">
      <c r="A23" s="12" t="s">
        <v>87</v>
      </c>
      <c r="B23" s="11" t="s">
        <v>104</v>
      </c>
      <c r="C23" s="35"/>
      <c r="D23" s="13">
        <v>4469</v>
      </c>
      <c r="E23" s="13"/>
      <c r="F23" s="24"/>
      <c r="G23" s="24"/>
      <c r="H23" s="24"/>
      <c r="I23" s="24"/>
      <c r="J23" s="24"/>
    </row>
    <row r="24" spans="1:10" ht="12.75">
      <c r="A24" s="25" t="s">
        <v>88</v>
      </c>
      <c r="B24" s="27" t="s">
        <v>89</v>
      </c>
      <c r="C24" s="40"/>
      <c r="D24" s="13">
        <v>26554</v>
      </c>
      <c r="E24" s="13">
        <v>183803</v>
      </c>
      <c r="F24" s="24"/>
      <c r="G24" s="24"/>
      <c r="H24" s="24"/>
      <c r="I24" s="24"/>
      <c r="J24" s="24"/>
    </row>
    <row r="25" spans="1:10" ht="12.75">
      <c r="A25" s="25" t="s">
        <v>11</v>
      </c>
      <c r="B25" s="27" t="s">
        <v>126</v>
      </c>
      <c r="C25" s="36"/>
      <c r="D25" s="13">
        <f>D26+D27</f>
        <v>115</v>
      </c>
      <c r="E25" s="13">
        <f>E26+E27</f>
        <v>2844</v>
      </c>
      <c r="F25" s="24"/>
      <c r="G25" s="24"/>
      <c r="H25" s="24"/>
      <c r="I25" s="24"/>
      <c r="J25" s="24"/>
    </row>
    <row r="26" spans="1:10" ht="12.75">
      <c r="A26" s="25" t="s">
        <v>100</v>
      </c>
      <c r="B26" s="27" t="s">
        <v>127</v>
      </c>
      <c r="C26" s="38"/>
      <c r="D26" s="13">
        <v>115</v>
      </c>
      <c r="E26" s="53">
        <v>2844</v>
      </c>
      <c r="F26" s="28"/>
      <c r="G26" s="28"/>
      <c r="H26" s="28"/>
      <c r="I26" s="28"/>
      <c r="J26" s="28"/>
    </row>
    <row r="27" spans="1:10" ht="12.75">
      <c r="A27" s="25" t="s">
        <v>101</v>
      </c>
      <c r="B27" s="27" t="s">
        <v>128</v>
      </c>
      <c r="C27" s="38"/>
      <c r="D27" s="13"/>
      <c r="E27" s="12"/>
      <c r="F27" s="28"/>
      <c r="G27" s="28"/>
      <c r="H27" s="28"/>
      <c r="I27" s="28"/>
      <c r="J27" s="28"/>
    </row>
    <row r="28" spans="1:10" ht="72" customHeight="1">
      <c r="A28" s="29" t="s">
        <v>35</v>
      </c>
      <c r="B28" s="30" t="s">
        <v>90</v>
      </c>
      <c r="C28" s="44"/>
      <c r="D28" s="52">
        <f>D29+D30+D31+D32+D33+D34+D35+D36+D37+D38+D39+D40+D41+D42</f>
        <v>104948</v>
      </c>
      <c r="E28" s="13">
        <f>E29+E30+E31+E32+E33+E34+E35+E36+E37+E38+E39+E40+E41+E42</f>
        <v>381388</v>
      </c>
      <c r="F28" s="24"/>
      <c r="G28" s="24"/>
      <c r="H28" s="24"/>
      <c r="I28" s="24"/>
      <c r="J28" s="24"/>
    </row>
    <row r="29" spans="1:10" ht="12.75">
      <c r="A29" s="25" t="s">
        <v>2</v>
      </c>
      <c r="B29" s="31" t="s">
        <v>162</v>
      </c>
      <c r="C29" s="38"/>
      <c r="D29" s="10">
        <v>97402</v>
      </c>
      <c r="E29" s="10">
        <v>337601</v>
      </c>
      <c r="F29" s="32"/>
      <c r="G29" s="32"/>
      <c r="H29" s="32"/>
      <c r="I29" s="24"/>
      <c r="J29" s="24"/>
    </row>
    <row r="30" spans="1:10" ht="12.75">
      <c r="A30" s="25" t="s">
        <v>11</v>
      </c>
      <c r="B30" s="27" t="s">
        <v>163</v>
      </c>
      <c r="C30" s="38"/>
      <c r="D30" s="10">
        <v>2938</v>
      </c>
      <c r="E30" s="10">
        <v>13036</v>
      </c>
      <c r="F30" s="32"/>
      <c r="G30" s="32"/>
      <c r="H30" s="32"/>
      <c r="I30" s="24"/>
      <c r="J30" s="24"/>
    </row>
    <row r="31" spans="1:10" ht="12.75">
      <c r="A31" s="25" t="s">
        <v>24</v>
      </c>
      <c r="B31" s="27" t="s">
        <v>164</v>
      </c>
      <c r="C31" s="38"/>
      <c r="D31" s="10">
        <v>3081</v>
      </c>
      <c r="E31" s="10">
        <v>9173</v>
      </c>
      <c r="F31" s="32"/>
      <c r="G31" s="32"/>
      <c r="H31" s="32"/>
      <c r="I31" s="24"/>
      <c r="J31" s="24"/>
    </row>
    <row r="32" spans="1:10" ht="12.75">
      <c r="A32" s="25" t="s">
        <v>46</v>
      </c>
      <c r="B32" s="27" t="s">
        <v>165</v>
      </c>
      <c r="C32" s="38"/>
      <c r="D32" s="10">
        <v>401</v>
      </c>
      <c r="E32" s="10">
        <v>547</v>
      </c>
      <c r="F32" s="32"/>
      <c r="G32" s="32"/>
      <c r="H32" s="32"/>
      <c r="I32" s="24"/>
      <c r="J32" s="24"/>
    </row>
    <row r="33" spans="1:10" ht="12.75">
      <c r="A33" s="25" t="s">
        <v>48</v>
      </c>
      <c r="B33" s="27" t="s">
        <v>166</v>
      </c>
      <c r="C33" s="38"/>
      <c r="D33" s="10"/>
      <c r="E33" s="10"/>
      <c r="F33" s="32"/>
      <c r="G33" s="32"/>
      <c r="H33" s="32"/>
      <c r="I33" s="24"/>
      <c r="J33" s="24"/>
    </row>
    <row r="34" spans="1:10" ht="12.75">
      <c r="A34" s="25" t="s">
        <v>91</v>
      </c>
      <c r="B34" s="27" t="s">
        <v>167</v>
      </c>
      <c r="C34" s="38"/>
      <c r="D34" s="10">
        <v>200</v>
      </c>
      <c r="E34" s="10">
        <v>318</v>
      </c>
      <c r="F34" s="32"/>
      <c r="G34" s="32"/>
      <c r="H34" s="32"/>
      <c r="I34" s="24"/>
      <c r="J34" s="24"/>
    </row>
    <row r="35" spans="1:10" ht="12.75">
      <c r="A35" s="25" t="s">
        <v>92</v>
      </c>
      <c r="B35" s="27" t="s">
        <v>168</v>
      </c>
      <c r="C35" s="38"/>
      <c r="D35" s="10"/>
      <c r="E35" s="10"/>
      <c r="F35" s="32"/>
      <c r="G35" s="32"/>
      <c r="H35" s="32"/>
      <c r="I35" s="24"/>
      <c r="J35" s="24"/>
    </row>
    <row r="36" spans="1:11" ht="12.75">
      <c r="A36" s="25" t="s">
        <v>93</v>
      </c>
      <c r="B36" s="27" t="s">
        <v>169</v>
      </c>
      <c r="C36" s="42"/>
      <c r="D36" s="10"/>
      <c r="E36" s="10"/>
      <c r="F36" s="32"/>
      <c r="G36" s="32"/>
      <c r="H36" s="32"/>
      <c r="I36" s="24"/>
      <c r="J36" s="24"/>
      <c r="K36" s="15"/>
    </row>
    <row r="37" spans="1:11" ht="12.75">
      <c r="A37" s="25" t="s">
        <v>133</v>
      </c>
      <c r="B37" s="27" t="s">
        <v>170</v>
      </c>
      <c r="C37" s="38"/>
      <c r="D37" s="53">
        <v>19</v>
      </c>
      <c r="E37" s="53">
        <v>10424</v>
      </c>
      <c r="F37" s="28"/>
      <c r="G37" s="28"/>
      <c r="H37" s="28"/>
      <c r="I37" s="24"/>
      <c r="J37" s="24"/>
      <c r="K37" s="15"/>
    </row>
    <row r="38" spans="1:11" ht="12.75">
      <c r="A38" s="25" t="s">
        <v>134</v>
      </c>
      <c r="B38" s="27" t="s">
        <v>171</v>
      </c>
      <c r="C38" s="43"/>
      <c r="D38" s="10"/>
      <c r="E38" s="10"/>
      <c r="F38" s="32"/>
      <c r="G38" s="32"/>
      <c r="H38" s="32"/>
      <c r="I38" s="24"/>
      <c r="J38" s="24"/>
      <c r="K38" s="15"/>
    </row>
    <row r="39" spans="1:11" ht="12.75">
      <c r="A39" s="25" t="s">
        <v>135</v>
      </c>
      <c r="B39" s="27" t="s">
        <v>172</v>
      </c>
      <c r="C39" s="38"/>
      <c r="D39" s="10"/>
      <c r="E39" s="10"/>
      <c r="F39" s="32"/>
      <c r="G39" s="32"/>
      <c r="H39" s="32"/>
      <c r="I39" s="24"/>
      <c r="J39" s="24"/>
      <c r="K39" s="15"/>
    </row>
    <row r="40" spans="1:11" ht="12.75">
      <c r="A40" s="25" t="s">
        <v>136</v>
      </c>
      <c r="B40" s="27" t="s">
        <v>173</v>
      </c>
      <c r="C40" s="38"/>
      <c r="D40" s="10"/>
      <c r="E40" s="10"/>
      <c r="F40" s="32"/>
      <c r="G40" s="32"/>
      <c r="H40" s="32"/>
      <c r="I40" s="24"/>
      <c r="J40" s="24"/>
      <c r="K40" s="15"/>
    </row>
    <row r="41" spans="1:11" ht="12.75">
      <c r="A41" s="10" t="s">
        <v>174</v>
      </c>
      <c r="B41" s="27" t="s">
        <v>175</v>
      </c>
      <c r="C41" s="38"/>
      <c r="D41" s="10">
        <v>703</v>
      </c>
      <c r="E41" s="10">
        <v>5526</v>
      </c>
      <c r="F41" s="32"/>
      <c r="G41" s="32"/>
      <c r="H41" s="32"/>
      <c r="I41" s="24"/>
      <c r="J41" s="24"/>
      <c r="K41" s="15"/>
    </row>
    <row r="42" spans="1:11" ht="12.75">
      <c r="A42" s="10" t="s">
        <v>176</v>
      </c>
      <c r="B42" s="27" t="s">
        <v>177</v>
      </c>
      <c r="C42" s="38"/>
      <c r="D42" s="10">
        <v>204</v>
      </c>
      <c r="E42" s="10">
        <v>4763</v>
      </c>
      <c r="F42" s="32"/>
      <c r="G42" s="32"/>
      <c r="H42" s="32"/>
      <c r="I42" s="24"/>
      <c r="J42" s="24"/>
      <c r="K42" s="15"/>
    </row>
    <row r="43" spans="1:11" ht="12.75">
      <c r="A43" s="10"/>
      <c r="B43" s="27"/>
      <c r="C43" s="38"/>
      <c r="D43" s="10"/>
      <c r="E43" s="10"/>
      <c r="F43" s="32"/>
      <c r="G43" s="32"/>
      <c r="H43" s="32"/>
      <c r="I43" s="24"/>
      <c r="J43" s="24"/>
      <c r="K43" s="15"/>
    </row>
    <row r="44" spans="1:11" ht="28.5" customHeight="1">
      <c r="A44" s="33" t="s">
        <v>36</v>
      </c>
      <c r="B44" s="30" t="s">
        <v>129</v>
      </c>
      <c r="C44" s="45"/>
      <c r="D44" s="13">
        <f>D19-D28</f>
        <v>23</v>
      </c>
      <c r="E44" s="13">
        <f>E19-E28</f>
        <v>1388</v>
      </c>
      <c r="F44" s="24"/>
      <c r="G44" s="24"/>
      <c r="H44" s="24"/>
      <c r="I44" s="24"/>
      <c r="J44" s="24"/>
      <c r="K44" s="15"/>
    </row>
    <row r="45" spans="1:12" ht="12.75">
      <c r="A45" s="33"/>
      <c r="B45" s="30"/>
      <c r="C45" s="36"/>
      <c r="D45" s="13"/>
      <c r="E45" s="13"/>
      <c r="F45" s="24"/>
      <c r="G45" s="24"/>
      <c r="H45" s="24"/>
      <c r="I45" s="24"/>
      <c r="J45" s="24"/>
      <c r="K45" s="15"/>
      <c r="L45" s="15"/>
    </row>
    <row r="46" spans="1:12" ht="12.75">
      <c r="A46" s="33" t="s">
        <v>54</v>
      </c>
      <c r="B46" s="30" t="s">
        <v>94</v>
      </c>
      <c r="C46" s="41"/>
      <c r="D46" s="13">
        <f>D47+D48-D49</f>
        <v>0</v>
      </c>
      <c r="E46" s="13">
        <f>E47+E48-E49</f>
        <v>0</v>
      </c>
      <c r="F46" s="24"/>
      <c r="G46" s="24"/>
      <c r="H46" s="24"/>
      <c r="I46" s="24"/>
      <c r="J46" s="24"/>
      <c r="K46" s="15"/>
      <c r="L46" s="15"/>
    </row>
    <row r="47" spans="1:12" ht="12.75">
      <c r="A47" s="10" t="s">
        <v>95</v>
      </c>
      <c r="B47" s="27" t="s">
        <v>178</v>
      </c>
      <c r="C47" s="39"/>
      <c r="D47" s="10"/>
      <c r="E47" s="10"/>
      <c r="F47" s="32"/>
      <c r="G47" s="32"/>
      <c r="H47" s="32"/>
      <c r="I47" s="24"/>
      <c r="J47" s="24"/>
      <c r="K47" s="15"/>
      <c r="L47" s="15"/>
    </row>
    <row r="48" spans="1:12" ht="26.25">
      <c r="A48" s="25" t="s">
        <v>11</v>
      </c>
      <c r="B48" s="31" t="s">
        <v>179</v>
      </c>
      <c r="C48" s="39"/>
      <c r="D48" s="10"/>
      <c r="E48" s="10"/>
      <c r="F48" s="32"/>
      <c r="G48" s="32"/>
      <c r="H48" s="32"/>
      <c r="I48" s="24"/>
      <c r="J48" s="24"/>
      <c r="K48" s="15"/>
      <c r="L48" s="15"/>
    </row>
    <row r="49" spans="1:12" ht="12.75">
      <c r="A49" s="10" t="s">
        <v>102</v>
      </c>
      <c r="B49" s="27" t="s">
        <v>180</v>
      </c>
      <c r="C49" s="37"/>
      <c r="D49" s="10"/>
      <c r="E49" s="10"/>
      <c r="F49" s="32"/>
      <c r="G49" s="32"/>
      <c r="H49" s="32"/>
      <c r="I49" s="24"/>
      <c r="J49" s="24"/>
      <c r="K49" s="15"/>
      <c r="L49" s="15"/>
    </row>
    <row r="50" spans="1:10" ht="26.25">
      <c r="A50" s="33" t="s">
        <v>61</v>
      </c>
      <c r="B50" s="30" t="s">
        <v>96</v>
      </c>
      <c r="C50" s="46"/>
      <c r="D50" s="13"/>
      <c r="E50" s="13"/>
      <c r="F50" s="24"/>
      <c r="G50" s="24"/>
      <c r="H50" s="24"/>
      <c r="I50" s="24"/>
      <c r="J50" s="24"/>
    </row>
    <row r="51" spans="1:10" ht="12.75">
      <c r="A51" s="33" t="s">
        <v>77</v>
      </c>
      <c r="B51" s="14" t="s">
        <v>97</v>
      </c>
      <c r="C51" s="47"/>
      <c r="D51" s="13"/>
      <c r="E51" s="13"/>
      <c r="F51" s="24"/>
      <c r="G51" s="24"/>
      <c r="H51" s="24"/>
      <c r="I51" s="24"/>
      <c r="J51" s="24"/>
    </row>
    <row r="52" spans="1:11" ht="26.25">
      <c r="A52" s="33" t="s">
        <v>98</v>
      </c>
      <c r="B52" s="14" t="s">
        <v>130</v>
      </c>
      <c r="C52" s="48"/>
      <c r="D52" s="13"/>
      <c r="E52" s="13"/>
      <c r="F52" s="24"/>
      <c r="G52" s="24"/>
      <c r="H52" s="24"/>
      <c r="I52" s="24"/>
      <c r="J52" s="24"/>
      <c r="K52" s="15"/>
    </row>
    <row r="53" spans="1:11" ht="12.75">
      <c r="A53" s="6" t="s">
        <v>99</v>
      </c>
      <c r="B53" s="14" t="s">
        <v>132</v>
      </c>
      <c r="C53" s="49"/>
      <c r="D53" s="54">
        <f>D44+D46+D50+D51+D52</f>
        <v>23</v>
      </c>
      <c r="E53" s="50">
        <f>E44+E46+E50+E51+E52</f>
        <v>1388</v>
      </c>
      <c r="F53" s="32"/>
      <c r="G53" s="32"/>
      <c r="H53" s="32"/>
      <c r="I53" s="24"/>
      <c r="J53" s="24"/>
      <c r="K53" s="15"/>
    </row>
    <row r="54" ht="12.75">
      <c r="K54" s="15"/>
    </row>
    <row r="55" spans="1:5" ht="12.75">
      <c r="A55" s="74" t="s">
        <v>188</v>
      </c>
      <c r="B55" s="75"/>
      <c r="C55" s="75"/>
      <c r="D55" s="75"/>
      <c r="E55" s="75"/>
    </row>
    <row r="56" spans="1:5" ht="12.75">
      <c r="A56" s="74" t="s">
        <v>184</v>
      </c>
      <c r="B56" s="75"/>
      <c r="C56" s="75"/>
      <c r="D56" s="75"/>
      <c r="E56" s="75"/>
    </row>
  </sheetData>
  <sheetProtection/>
  <mergeCells count="18">
    <mergeCell ref="A55:E55"/>
    <mergeCell ref="A56:E56"/>
    <mergeCell ref="A14:E14"/>
    <mergeCell ref="A15:E15"/>
    <mergeCell ref="A16:E16"/>
    <mergeCell ref="C17:E17"/>
    <mergeCell ref="A6:E6"/>
    <mergeCell ref="A7:E7"/>
    <mergeCell ref="A8:E8"/>
    <mergeCell ref="A9:E9"/>
    <mergeCell ref="A10:E10"/>
    <mergeCell ref="A11:E11"/>
    <mergeCell ref="A12:E12"/>
    <mergeCell ref="A13:E13"/>
    <mergeCell ref="A2:E2"/>
    <mergeCell ref="A3:E3"/>
    <mergeCell ref="A4:E4"/>
    <mergeCell ref="A5:E5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Biudžetinių įstaigų finansinės ataskaitos (tarpin.)</dc:title>
  <dc:subject/>
  <dc:creator/>
  <cp:keywords/>
  <dc:description/>
  <cp:lastModifiedBy>Laura</cp:lastModifiedBy>
  <cp:lastPrinted>2011-06-13T08:13:42Z</cp:lastPrinted>
  <dcterms:created xsi:type="dcterms:W3CDTF">2007-01-30T12:52:40Z</dcterms:created>
  <dcterms:modified xsi:type="dcterms:W3CDTF">2013-11-23T12:20:22Z</dcterms:modified>
  <cp:category/>
  <cp:version/>
  <cp:contentType/>
  <cp:contentStatus/>
</cp:coreProperties>
</file>